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EBEA34E6-8FB2-4A29-935E-C106C60F43ED}" xr6:coauthVersionLast="46" xr6:coauthVersionMax="46" xr10:uidLastSave="{00000000-0000-0000-0000-000000000000}"/>
  <bookViews>
    <workbookView xWindow="-108" yWindow="-108" windowWidth="23256" windowHeight="12576" xr2:uid="{0F1C9558-D6BB-4AB7-8B12-C3A396A9FAF4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0" i="1" l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D93" i="1"/>
  <c r="C93" i="1"/>
  <c r="B93" i="1"/>
  <c r="G85" i="1"/>
  <c r="G84" i="1" s="1"/>
  <c r="F85" i="1"/>
  <c r="F84" i="1" s="1"/>
  <c r="E85" i="1"/>
  <c r="D85" i="1"/>
  <c r="C85" i="1"/>
  <c r="C84" i="1" s="1"/>
  <c r="B85" i="1"/>
  <c r="B84" i="1" s="1"/>
  <c r="E84" i="1"/>
  <c r="D84" i="1"/>
  <c r="G75" i="1"/>
  <c r="F75" i="1"/>
  <c r="E75" i="1"/>
  <c r="D75" i="1"/>
  <c r="C75" i="1"/>
  <c r="B75" i="1"/>
  <c r="G71" i="1"/>
  <c r="F71" i="1"/>
  <c r="E71" i="1"/>
  <c r="D71" i="1"/>
  <c r="C71" i="1"/>
  <c r="B71" i="1"/>
  <c r="G62" i="1"/>
  <c r="F62" i="1"/>
  <c r="E62" i="1"/>
  <c r="D62" i="1"/>
  <c r="C62" i="1"/>
  <c r="B62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G9" i="1" s="1"/>
  <c r="G159" i="1" s="1"/>
  <c r="F10" i="1"/>
  <c r="F9" i="1" s="1"/>
  <c r="F159" i="1" s="1"/>
  <c r="E10" i="1"/>
  <c r="D10" i="1"/>
  <c r="C10" i="1"/>
  <c r="C9" i="1" s="1"/>
  <c r="C159" i="1" s="1"/>
  <c r="B10" i="1"/>
  <c r="B9" i="1" s="1"/>
  <c r="B159" i="1" s="1"/>
  <c r="E9" i="1"/>
  <c r="E159" i="1" s="1"/>
  <c r="D9" i="1"/>
  <c r="D159" i="1" s="1"/>
  <c r="A5" i="1"/>
  <c r="A2" i="1"/>
</calcChain>
</file>

<file path=xl/sharedStrings.xml><?xml version="1.0" encoding="utf-8"?>
<sst xmlns="http://schemas.openxmlformats.org/spreadsheetml/2006/main" count="161" uniqueCount="88">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</sst>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indent="3"/>
    </xf>
    <xf numFmtId="0" fontId="1" fillId="3" borderId="2" xfId="0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vertical="center" indent="3"/>
    </xf>
    <xf numFmtId="0" fontId="0" fillId="3" borderId="2" xfId="0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1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8E4D-7C6C-454F-8887-F47F352A1EF6}">
  <dimension ref="A1:XFC161"/>
  <sheetViews>
    <sheetView tabSelected="1" zoomScale="80" zoomScaleNormal="80" workbookViewId="0">
      <selection sqref="A1:G1"/>
    </sheetView>
  </sheetViews>
  <sheetFormatPr baseColWidth="10" defaultColWidth="10.6640625" defaultRowHeight="0" zeroHeight="1" x14ac:dyDescent="0.3"/>
  <cols>
    <col min="1" max="1" width="102.88671875" customWidth="1"/>
    <col min="2" max="6" width="20.6640625" customWidth="1"/>
    <col min="7" max="7" width="17.5546875" customWidth="1"/>
    <col min="8" max="16383" width="0" hidden="1" customWidth="1"/>
    <col min="16384" max="16384" width="1.33203125" hidden="1" customWidth="1"/>
  </cols>
  <sheetData>
    <row r="1" spans="1:7" ht="56.2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3"/>
      <c r="C2" s="3"/>
      <c r="D2" s="3"/>
      <c r="E2" s="3"/>
      <c r="F2" s="3"/>
      <c r="G2" s="3"/>
    </row>
    <row r="3" spans="1:7" ht="14.4" x14ac:dyDescent="0.3">
      <c r="A3" s="4" t="s">
        <v>1</v>
      </c>
      <c r="B3" s="4"/>
      <c r="C3" s="4"/>
      <c r="D3" s="4"/>
      <c r="E3" s="4"/>
      <c r="F3" s="4"/>
      <c r="G3" s="4"/>
    </row>
    <row r="4" spans="1:7" ht="14.4" x14ac:dyDescent="0.3">
      <c r="A4" s="4" t="s">
        <v>2</v>
      </c>
      <c r="B4" s="4"/>
      <c r="C4" s="4"/>
      <c r="D4" s="4"/>
      <c r="E4" s="4"/>
      <c r="F4" s="4"/>
      <c r="G4" s="4"/>
    </row>
    <row r="5" spans="1:7" ht="14.4" x14ac:dyDescent="0.3">
      <c r="A5" s="4" t="str">
        <f>TRIMESTRE</f>
        <v>Del 1 de enero al 30 de marzo de 2021 (b)</v>
      </c>
      <c r="B5" s="4"/>
      <c r="C5" s="4"/>
      <c r="D5" s="4"/>
      <c r="E5" s="4"/>
      <c r="F5" s="4"/>
      <c r="G5" s="4"/>
    </row>
    <row r="6" spans="1:7" ht="14.4" x14ac:dyDescent="0.3">
      <c r="A6" s="5" t="s">
        <v>3</v>
      </c>
      <c r="B6" s="5"/>
      <c r="C6" s="5"/>
      <c r="D6" s="5"/>
      <c r="E6" s="5"/>
      <c r="F6" s="5"/>
      <c r="G6" s="5"/>
    </row>
    <row r="7" spans="1:7" ht="15" customHeight="1" x14ac:dyDescent="0.3">
      <c r="A7" s="6" t="s">
        <v>4</v>
      </c>
      <c r="B7" s="6" t="s">
        <v>5</v>
      </c>
      <c r="C7" s="6"/>
      <c r="D7" s="6"/>
      <c r="E7" s="6"/>
      <c r="F7" s="6"/>
      <c r="G7" s="7" t="s">
        <v>6</v>
      </c>
    </row>
    <row r="8" spans="1:7" ht="28.8" x14ac:dyDescent="0.3">
      <c r="A8" s="6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6"/>
    </row>
    <row r="9" spans="1:7" ht="14.4" x14ac:dyDescent="0.3">
      <c r="A9" s="9" t="s">
        <v>12</v>
      </c>
      <c r="B9" s="10">
        <f>SUM(B10,B18,B28,B38,B48,B58,B62,B71,B75)</f>
        <v>38079948.339999996</v>
      </c>
      <c r="C9" s="10">
        <f t="shared" ref="C9:F9" si="0">SUM(C10,C18,C28,C38,C48,C58,C62,C71,C75)</f>
        <v>4805538.53</v>
      </c>
      <c r="D9" s="10">
        <f t="shared" si="0"/>
        <v>42885486.869999997</v>
      </c>
      <c r="E9" s="10">
        <f t="shared" si="0"/>
        <v>12829432.57</v>
      </c>
      <c r="F9" s="10">
        <f t="shared" si="0"/>
        <v>12829432.57</v>
      </c>
      <c r="G9" s="10">
        <f>SUM(G10,G18,G28,G38,G48,G58,G62,G71,G75)</f>
        <v>30056054.299999993</v>
      </c>
    </row>
    <row r="10" spans="1:7" ht="14.4" x14ac:dyDescent="0.3">
      <c r="A10" s="11" t="s">
        <v>13</v>
      </c>
      <c r="B10" s="12">
        <f>SUM(B11:B17)</f>
        <v>32122993.129999995</v>
      </c>
      <c r="C10" s="12">
        <f t="shared" ref="C10:F10" si="1">SUM(C11:C17)</f>
        <v>569659.51</v>
      </c>
      <c r="D10" s="12">
        <f t="shared" si="1"/>
        <v>32692652.640000001</v>
      </c>
      <c r="E10" s="12">
        <f t="shared" si="1"/>
        <v>10163018.08</v>
      </c>
      <c r="F10" s="12">
        <f t="shared" si="1"/>
        <v>10163018.08</v>
      </c>
      <c r="G10" s="12">
        <f>SUM(G11:G17)</f>
        <v>22529634.559999995</v>
      </c>
    </row>
    <row r="11" spans="1:7" ht="14.4" x14ac:dyDescent="0.3">
      <c r="A11" s="13" t="s">
        <v>14</v>
      </c>
      <c r="B11" s="12">
        <v>15169654.5</v>
      </c>
      <c r="C11" s="12">
        <v>81222.2</v>
      </c>
      <c r="D11" s="12">
        <v>15250876.699999999</v>
      </c>
      <c r="E11" s="12">
        <v>5555986.5999999996</v>
      </c>
      <c r="F11" s="12">
        <v>5555986.5999999996</v>
      </c>
      <c r="G11" s="12">
        <v>9694890.0999999996</v>
      </c>
    </row>
    <row r="12" spans="1:7" ht="14.4" x14ac:dyDescent="0.3">
      <c r="A12" s="13" t="s">
        <v>15</v>
      </c>
      <c r="B12" s="12">
        <v>9668814.6199999992</v>
      </c>
      <c r="C12" s="12">
        <v>363526.75</v>
      </c>
      <c r="D12" s="12">
        <v>10032341.369999999</v>
      </c>
      <c r="E12" s="12">
        <v>2008413.53</v>
      </c>
      <c r="F12" s="12">
        <v>2008413.53</v>
      </c>
      <c r="G12" s="12">
        <v>8023927.8399999989</v>
      </c>
    </row>
    <row r="13" spans="1:7" ht="14.4" x14ac:dyDescent="0.3">
      <c r="A13" s="13" t="s">
        <v>16</v>
      </c>
      <c r="B13" s="12">
        <v>319028</v>
      </c>
      <c r="C13" s="12">
        <v>124910.56</v>
      </c>
      <c r="D13" s="12">
        <v>443938.56</v>
      </c>
      <c r="E13" s="12">
        <v>25000</v>
      </c>
      <c r="F13" s="12">
        <v>25000</v>
      </c>
      <c r="G13" s="12">
        <v>418938.56</v>
      </c>
    </row>
    <row r="14" spans="1:7" ht="14.4" x14ac:dyDescent="0.3">
      <c r="A14" s="13" t="s">
        <v>17</v>
      </c>
      <c r="B14" s="12">
        <v>3158072</v>
      </c>
      <c r="C14" s="12">
        <v>0</v>
      </c>
      <c r="D14" s="12">
        <v>3158072</v>
      </c>
      <c r="E14" s="12">
        <v>1150594.8400000001</v>
      </c>
      <c r="F14" s="12">
        <v>1150594.8400000001</v>
      </c>
      <c r="G14" s="12">
        <v>2007477.16</v>
      </c>
    </row>
    <row r="15" spans="1:7" ht="14.4" x14ac:dyDescent="0.3">
      <c r="A15" s="13" t="s">
        <v>18</v>
      </c>
      <c r="B15" s="12">
        <v>3807424.01</v>
      </c>
      <c r="C15" s="12">
        <v>0</v>
      </c>
      <c r="D15" s="12">
        <v>3807424.01</v>
      </c>
      <c r="E15" s="12">
        <v>1423023.11</v>
      </c>
      <c r="F15" s="12">
        <v>1423023.11</v>
      </c>
      <c r="G15" s="12">
        <v>2384400.8999999994</v>
      </c>
    </row>
    <row r="16" spans="1:7" ht="14.4" x14ac:dyDescent="0.3">
      <c r="A16" s="13" t="s">
        <v>19</v>
      </c>
      <c r="B16" s="12"/>
      <c r="C16" s="12"/>
      <c r="D16" s="12">
        <v>0</v>
      </c>
      <c r="E16" s="12"/>
      <c r="F16" s="12"/>
      <c r="G16" s="12">
        <v>0</v>
      </c>
    </row>
    <row r="17" spans="1:7" ht="14.4" x14ac:dyDescent="0.3">
      <c r="A17" s="13" t="s">
        <v>20</v>
      </c>
      <c r="B17" s="12"/>
      <c r="C17" s="12"/>
      <c r="D17" s="12">
        <v>0</v>
      </c>
      <c r="E17" s="12"/>
      <c r="F17" s="12"/>
      <c r="G17" s="12">
        <v>0</v>
      </c>
    </row>
    <row r="18" spans="1:7" ht="14.4" x14ac:dyDescent="0.3">
      <c r="A18" s="11" t="s">
        <v>21</v>
      </c>
      <c r="B18" s="12">
        <f>SUM(B19:B27)</f>
        <v>949657.46</v>
      </c>
      <c r="C18" s="12">
        <f t="shared" ref="C18:F18" si="2">SUM(C19:C27)</f>
        <v>474871.07</v>
      </c>
      <c r="D18" s="12">
        <f t="shared" si="2"/>
        <v>1424528.5299999998</v>
      </c>
      <c r="E18" s="12">
        <f t="shared" si="2"/>
        <v>262511.10000000003</v>
      </c>
      <c r="F18" s="12">
        <f t="shared" si="2"/>
        <v>262511.10000000003</v>
      </c>
      <c r="G18" s="12">
        <f>SUM(G19:G27)</f>
        <v>1162017.4300000002</v>
      </c>
    </row>
    <row r="19" spans="1:7" ht="14.4" x14ac:dyDescent="0.3">
      <c r="A19" s="13" t="s">
        <v>22</v>
      </c>
      <c r="B19" s="12">
        <v>238621.49</v>
      </c>
      <c r="C19" s="12">
        <v>239415.36</v>
      </c>
      <c r="D19" s="12">
        <v>478036.85</v>
      </c>
      <c r="E19" s="12">
        <v>74815.990000000005</v>
      </c>
      <c r="F19" s="12">
        <v>74815.990000000005</v>
      </c>
      <c r="G19" s="12">
        <v>403220.86</v>
      </c>
    </row>
    <row r="20" spans="1:7" ht="14.4" x14ac:dyDescent="0.3">
      <c r="A20" s="13" t="s">
        <v>23</v>
      </c>
      <c r="B20" s="12">
        <v>84324.57</v>
      </c>
      <c r="C20" s="12">
        <v>0</v>
      </c>
      <c r="D20" s="12">
        <v>84324.57</v>
      </c>
      <c r="E20" s="12">
        <v>4055</v>
      </c>
      <c r="F20" s="12">
        <v>4055</v>
      </c>
      <c r="G20" s="12">
        <v>80269.570000000007</v>
      </c>
    </row>
    <row r="21" spans="1:7" ht="14.4" x14ac:dyDescent="0.3">
      <c r="A21" s="13" t="s">
        <v>24</v>
      </c>
      <c r="B21" s="12">
        <v>0</v>
      </c>
      <c r="C21" s="12">
        <v>27000</v>
      </c>
      <c r="D21" s="12">
        <v>27000</v>
      </c>
      <c r="E21" s="12">
        <v>1937.2</v>
      </c>
      <c r="F21" s="12">
        <v>1937.2</v>
      </c>
      <c r="G21" s="12">
        <v>25062.799999999999</v>
      </c>
    </row>
    <row r="22" spans="1:7" ht="14.4" x14ac:dyDescent="0.3">
      <c r="A22" s="13" t="s">
        <v>25</v>
      </c>
      <c r="B22" s="12">
        <v>73607</v>
      </c>
      <c r="C22" s="12">
        <v>35002</v>
      </c>
      <c r="D22" s="12">
        <v>108609</v>
      </c>
      <c r="E22" s="12">
        <v>34298.44</v>
      </c>
      <c r="F22" s="12">
        <v>34298.44</v>
      </c>
      <c r="G22" s="12">
        <v>74310.559999999998</v>
      </c>
    </row>
    <row r="23" spans="1:7" ht="14.4" x14ac:dyDescent="0.3">
      <c r="A23" s="13" t="s">
        <v>26</v>
      </c>
      <c r="B23" s="12">
        <v>183065.4</v>
      </c>
      <c r="C23" s="12">
        <v>77998</v>
      </c>
      <c r="D23" s="12">
        <v>261063.4</v>
      </c>
      <c r="E23" s="12">
        <v>23669</v>
      </c>
      <c r="F23" s="12">
        <v>23669</v>
      </c>
      <c r="G23" s="12">
        <v>237394.4</v>
      </c>
    </row>
    <row r="24" spans="1:7" ht="14.4" x14ac:dyDescent="0.3">
      <c r="A24" s="13" t="s">
        <v>27</v>
      </c>
      <c r="B24" s="12">
        <v>220000</v>
      </c>
      <c r="C24" s="12">
        <v>0</v>
      </c>
      <c r="D24" s="12">
        <v>220000</v>
      </c>
      <c r="E24" s="12">
        <v>42537.37</v>
      </c>
      <c r="F24" s="12">
        <v>42537.37</v>
      </c>
      <c r="G24" s="12">
        <v>177462.63</v>
      </c>
    </row>
    <row r="25" spans="1:7" ht="14.4" x14ac:dyDescent="0.3">
      <c r="A25" s="13" t="s">
        <v>28</v>
      </c>
      <c r="B25" s="12">
        <v>27755</v>
      </c>
      <c r="C25" s="12">
        <v>0</v>
      </c>
      <c r="D25" s="12">
        <v>27755</v>
      </c>
      <c r="E25" s="12">
        <v>19963.64</v>
      </c>
      <c r="F25" s="12">
        <v>19963.64</v>
      </c>
      <c r="G25" s="12">
        <v>7791.3600000000006</v>
      </c>
    </row>
    <row r="26" spans="1:7" ht="14.4" x14ac:dyDescent="0.3">
      <c r="A26" s="13" t="s">
        <v>29</v>
      </c>
      <c r="B26" s="12"/>
      <c r="C26" s="12"/>
      <c r="D26" s="12">
        <v>0</v>
      </c>
      <c r="E26" s="12"/>
      <c r="F26" s="12"/>
      <c r="G26" s="12">
        <v>0</v>
      </c>
    </row>
    <row r="27" spans="1:7" ht="14.4" x14ac:dyDescent="0.3">
      <c r="A27" s="13" t="s">
        <v>30</v>
      </c>
      <c r="B27" s="12">
        <v>122284</v>
      </c>
      <c r="C27" s="12">
        <v>95455.71</v>
      </c>
      <c r="D27" s="12">
        <v>217739.71000000002</v>
      </c>
      <c r="E27" s="12">
        <v>61234.46</v>
      </c>
      <c r="F27" s="12">
        <v>61234.46</v>
      </c>
      <c r="G27" s="12">
        <v>156505.25000000003</v>
      </c>
    </row>
    <row r="28" spans="1:7" ht="14.4" x14ac:dyDescent="0.3">
      <c r="A28" s="11" t="s">
        <v>31</v>
      </c>
      <c r="B28" s="12">
        <f>SUM(B29:B37)</f>
        <v>4302361.7499999991</v>
      </c>
      <c r="C28" s="12">
        <f t="shared" ref="C28:G28" si="3">SUM(C29:C37)</f>
        <v>2283672.79</v>
      </c>
      <c r="D28" s="12">
        <f t="shared" si="3"/>
        <v>6586034.54</v>
      </c>
      <c r="E28" s="12">
        <f t="shared" si="3"/>
        <v>2372778.5300000003</v>
      </c>
      <c r="F28" s="12">
        <f t="shared" si="3"/>
        <v>2372778.5300000003</v>
      </c>
      <c r="G28" s="12">
        <f t="shared" si="3"/>
        <v>4213256.01</v>
      </c>
    </row>
    <row r="29" spans="1:7" ht="14.4" x14ac:dyDescent="0.3">
      <c r="A29" s="13" t="s">
        <v>32</v>
      </c>
      <c r="B29" s="12">
        <v>778305.02</v>
      </c>
      <c r="C29" s="12">
        <v>202500</v>
      </c>
      <c r="D29" s="12">
        <v>980805.02</v>
      </c>
      <c r="E29" s="12">
        <v>401547.58</v>
      </c>
      <c r="F29" s="12">
        <v>401547.58</v>
      </c>
      <c r="G29" s="12">
        <v>579257.43999999994</v>
      </c>
    </row>
    <row r="30" spans="1:7" ht="14.4" x14ac:dyDescent="0.3">
      <c r="A30" s="13" t="s">
        <v>33</v>
      </c>
      <c r="B30" s="12">
        <v>90145.2</v>
      </c>
      <c r="C30" s="12">
        <v>0</v>
      </c>
      <c r="D30" s="12">
        <v>90145.2</v>
      </c>
      <c r="E30" s="12">
        <v>22427</v>
      </c>
      <c r="F30" s="12">
        <v>22427</v>
      </c>
      <c r="G30" s="12">
        <v>67718.2</v>
      </c>
    </row>
    <row r="31" spans="1:7" ht="14.4" x14ac:dyDescent="0.3">
      <c r="A31" s="13" t="s">
        <v>34</v>
      </c>
      <c r="B31" s="12">
        <v>1644178.46</v>
      </c>
      <c r="C31" s="12">
        <v>447529.04</v>
      </c>
      <c r="D31" s="12">
        <v>2091707.5</v>
      </c>
      <c r="E31" s="12">
        <v>148715.67000000001</v>
      </c>
      <c r="F31" s="12">
        <v>148715.67000000001</v>
      </c>
      <c r="G31" s="12">
        <v>1942991.83</v>
      </c>
    </row>
    <row r="32" spans="1:7" ht="14.4" x14ac:dyDescent="0.3">
      <c r="A32" s="13" t="s">
        <v>35</v>
      </c>
      <c r="B32" s="12">
        <v>136200</v>
      </c>
      <c r="C32" s="12">
        <v>50000</v>
      </c>
      <c r="D32" s="12">
        <v>186200</v>
      </c>
      <c r="E32" s="12">
        <v>33410.99</v>
      </c>
      <c r="F32" s="12">
        <v>33410.99</v>
      </c>
      <c r="G32" s="12">
        <v>152789.01</v>
      </c>
    </row>
    <row r="33" spans="1:7" ht="14.4" x14ac:dyDescent="0.3">
      <c r="A33" s="13" t="s">
        <v>36</v>
      </c>
      <c r="B33" s="12">
        <v>819576.84</v>
      </c>
      <c r="C33" s="12">
        <v>1366858.24</v>
      </c>
      <c r="D33" s="12">
        <v>2186435.08</v>
      </c>
      <c r="E33" s="12">
        <v>1605551.29</v>
      </c>
      <c r="F33" s="12">
        <v>1605551.29</v>
      </c>
      <c r="G33" s="12">
        <v>580883.79</v>
      </c>
    </row>
    <row r="34" spans="1:7" ht="14.4" x14ac:dyDescent="0.3">
      <c r="A34" s="13" t="s">
        <v>37</v>
      </c>
      <c r="B34" s="12">
        <v>77600</v>
      </c>
      <c r="C34" s="12">
        <v>18250</v>
      </c>
      <c r="D34" s="12">
        <v>95850</v>
      </c>
      <c r="E34" s="12">
        <v>0</v>
      </c>
      <c r="F34" s="12">
        <v>0</v>
      </c>
      <c r="G34" s="12">
        <v>95850</v>
      </c>
    </row>
    <row r="35" spans="1:7" ht="14.4" x14ac:dyDescent="0.3">
      <c r="A35" s="13" t="s">
        <v>38</v>
      </c>
      <c r="B35" s="12">
        <v>47212</v>
      </c>
      <c r="C35" s="12">
        <v>86571</v>
      </c>
      <c r="D35" s="12">
        <v>133783</v>
      </c>
      <c r="E35" s="12">
        <v>1341</v>
      </c>
      <c r="F35" s="12">
        <v>1341</v>
      </c>
      <c r="G35" s="12">
        <v>132442</v>
      </c>
    </row>
    <row r="36" spans="1:7" ht="14.4" x14ac:dyDescent="0.3">
      <c r="A36" s="13" t="s">
        <v>39</v>
      </c>
      <c r="B36" s="12">
        <v>369801.4</v>
      </c>
      <c r="C36" s="12">
        <v>0</v>
      </c>
      <c r="D36" s="12">
        <v>369801.4</v>
      </c>
      <c r="E36" s="12">
        <v>4570</v>
      </c>
      <c r="F36" s="12">
        <v>4570</v>
      </c>
      <c r="G36" s="12">
        <v>365231.4</v>
      </c>
    </row>
    <row r="37" spans="1:7" ht="14.4" x14ac:dyDescent="0.3">
      <c r="A37" s="13" t="s">
        <v>40</v>
      </c>
      <c r="B37" s="12">
        <v>339342.83</v>
      </c>
      <c r="C37" s="12">
        <v>111964.51</v>
      </c>
      <c r="D37" s="12">
        <v>451307.34</v>
      </c>
      <c r="E37" s="12">
        <v>155215</v>
      </c>
      <c r="F37" s="12">
        <v>155215</v>
      </c>
      <c r="G37" s="12">
        <v>296092.34000000003</v>
      </c>
    </row>
    <row r="38" spans="1:7" ht="14.4" x14ac:dyDescent="0.3">
      <c r="A38" s="11" t="s">
        <v>41</v>
      </c>
      <c r="B38" s="12">
        <f>SUM(B39:B47)</f>
        <v>0</v>
      </c>
      <c r="C38" s="12">
        <f t="shared" ref="C38:G38" si="4">SUM(C39:C47)</f>
        <v>245000</v>
      </c>
      <c r="D38" s="12">
        <f t="shared" si="4"/>
        <v>245000</v>
      </c>
      <c r="E38" s="12">
        <f t="shared" si="4"/>
        <v>31124.86</v>
      </c>
      <c r="F38" s="12">
        <f t="shared" si="4"/>
        <v>31124.86</v>
      </c>
      <c r="G38" s="12">
        <f t="shared" si="4"/>
        <v>213875.14</v>
      </c>
    </row>
    <row r="39" spans="1:7" ht="14.4" x14ac:dyDescent="0.3">
      <c r="A39" s="13" t="s">
        <v>42</v>
      </c>
      <c r="B39" s="12"/>
      <c r="C39" s="12"/>
      <c r="D39" s="12">
        <v>0</v>
      </c>
      <c r="E39" s="12"/>
      <c r="F39" s="12"/>
      <c r="G39" s="12">
        <v>0</v>
      </c>
    </row>
    <row r="40" spans="1:7" ht="14.4" x14ac:dyDescent="0.3">
      <c r="A40" s="13" t="s">
        <v>43</v>
      </c>
      <c r="B40" s="12"/>
      <c r="C40" s="12"/>
      <c r="D40" s="12">
        <v>0</v>
      </c>
      <c r="E40" s="12"/>
      <c r="F40" s="12"/>
      <c r="G40" s="12">
        <v>0</v>
      </c>
    </row>
    <row r="41" spans="1:7" ht="14.4" x14ac:dyDescent="0.3">
      <c r="A41" s="13" t="s">
        <v>44</v>
      </c>
      <c r="B41" s="12"/>
      <c r="C41" s="12"/>
      <c r="D41" s="12">
        <v>0</v>
      </c>
      <c r="E41" s="12"/>
      <c r="F41" s="12"/>
      <c r="G41" s="12">
        <v>0</v>
      </c>
    </row>
    <row r="42" spans="1:7" ht="14.4" x14ac:dyDescent="0.3">
      <c r="A42" s="13" t="s">
        <v>45</v>
      </c>
      <c r="B42" s="12">
        <v>0</v>
      </c>
      <c r="C42" s="12">
        <v>245000</v>
      </c>
      <c r="D42" s="12">
        <v>245000</v>
      </c>
      <c r="E42" s="12">
        <v>31124.86</v>
      </c>
      <c r="F42" s="12">
        <v>31124.86</v>
      </c>
      <c r="G42" s="12">
        <v>213875.14</v>
      </c>
    </row>
    <row r="43" spans="1:7" ht="14.4" x14ac:dyDescent="0.3">
      <c r="A43" s="13" t="s">
        <v>46</v>
      </c>
      <c r="B43" s="12"/>
      <c r="C43" s="12"/>
      <c r="D43" s="12">
        <v>0</v>
      </c>
      <c r="E43" s="12"/>
      <c r="F43" s="12"/>
      <c r="G43" s="12">
        <v>0</v>
      </c>
    </row>
    <row r="44" spans="1:7" ht="14.4" x14ac:dyDescent="0.3">
      <c r="A44" s="13" t="s">
        <v>47</v>
      </c>
      <c r="B44" s="12"/>
      <c r="C44" s="12"/>
      <c r="D44" s="12">
        <v>0</v>
      </c>
      <c r="E44" s="12"/>
      <c r="F44" s="12"/>
      <c r="G44" s="12">
        <v>0</v>
      </c>
    </row>
    <row r="45" spans="1:7" ht="14.4" x14ac:dyDescent="0.3">
      <c r="A45" s="13" t="s">
        <v>48</v>
      </c>
      <c r="B45" s="12"/>
      <c r="C45" s="12"/>
      <c r="D45" s="12">
        <v>0</v>
      </c>
      <c r="E45" s="12"/>
      <c r="F45" s="12"/>
      <c r="G45" s="12">
        <v>0</v>
      </c>
    </row>
    <row r="46" spans="1:7" ht="14.4" x14ac:dyDescent="0.3">
      <c r="A46" s="13" t="s">
        <v>49</v>
      </c>
      <c r="B46" s="12"/>
      <c r="C46" s="12"/>
      <c r="D46" s="12">
        <v>0</v>
      </c>
      <c r="E46" s="12"/>
      <c r="F46" s="12"/>
      <c r="G46" s="12">
        <v>0</v>
      </c>
    </row>
    <row r="47" spans="1:7" ht="14.4" x14ac:dyDescent="0.3">
      <c r="A47" s="13" t="s">
        <v>50</v>
      </c>
      <c r="B47" s="12"/>
      <c r="C47" s="12"/>
      <c r="D47" s="12">
        <v>0</v>
      </c>
      <c r="E47" s="12"/>
      <c r="F47" s="12"/>
      <c r="G47" s="12">
        <v>0</v>
      </c>
    </row>
    <row r="48" spans="1:7" ht="14.4" x14ac:dyDescent="0.3">
      <c r="A48" s="11" t="s">
        <v>51</v>
      </c>
      <c r="B48" s="12">
        <f>SUM(B49:B57)</f>
        <v>704936</v>
      </c>
      <c r="C48" s="12">
        <f t="shared" ref="C48:G48" si="5">SUM(C49:C57)</f>
        <v>65625</v>
      </c>
      <c r="D48" s="12">
        <f t="shared" si="5"/>
        <v>770561</v>
      </c>
      <c r="E48" s="12">
        <f t="shared" si="5"/>
        <v>0</v>
      </c>
      <c r="F48" s="12">
        <f t="shared" si="5"/>
        <v>0</v>
      </c>
      <c r="G48" s="12">
        <f t="shared" si="5"/>
        <v>770561</v>
      </c>
    </row>
    <row r="49" spans="1:7" ht="14.4" x14ac:dyDescent="0.3">
      <c r="A49" s="13" t="s">
        <v>52</v>
      </c>
      <c r="B49" s="12">
        <v>704936</v>
      </c>
      <c r="C49" s="12">
        <v>65625</v>
      </c>
      <c r="D49" s="12">
        <v>770561</v>
      </c>
      <c r="E49" s="12">
        <v>0</v>
      </c>
      <c r="F49" s="12">
        <v>0</v>
      </c>
      <c r="G49" s="12">
        <v>770561</v>
      </c>
    </row>
    <row r="50" spans="1:7" ht="14.4" x14ac:dyDescent="0.3">
      <c r="A50" s="13" t="s">
        <v>53</v>
      </c>
      <c r="B50" s="12"/>
      <c r="C50" s="12"/>
      <c r="D50" s="12">
        <v>0</v>
      </c>
      <c r="E50" s="12"/>
      <c r="F50" s="12"/>
      <c r="G50" s="12">
        <v>0</v>
      </c>
    </row>
    <row r="51" spans="1:7" ht="14.4" x14ac:dyDescent="0.3">
      <c r="A51" s="13" t="s">
        <v>54</v>
      </c>
      <c r="B51" s="12"/>
      <c r="C51" s="12"/>
      <c r="D51" s="12">
        <v>0</v>
      </c>
      <c r="E51" s="12"/>
      <c r="F51" s="12"/>
      <c r="G51" s="12">
        <v>0</v>
      </c>
    </row>
    <row r="52" spans="1:7" ht="14.4" x14ac:dyDescent="0.3">
      <c r="A52" s="13" t="s">
        <v>55</v>
      </c>
      <c r="B52" s="12"/>
      <c r="C52" s="12"/>
      <c r="D52" s="12">
        <v>0</v>
      </c>
      <c r="E52" s="12"/>
      <c r="F52" s="12"/>
      <c r="G52" s="12">
        <v>0</v>
      </c>
    </row>
    <row r="53" spans="1:7" ht="14.4" x14ac:dyDescent="0.3">
      <c r="A53" s="13" t="s">
        <v>56</v>
      </c>
      <c r="B53" s="12"/>
      <c r="C53" s="12"/>
      <c r="D53" s="12">
        <v>0</v>
      </c>
      <c r="E53" s="12"/>
      <c r="F53" s="12"/>
      <c r="G53" s="12">
        <v>0</v>
      </c>
    </row>
    <row r="54" spans="1:7" ht="14.4" x14ac:dyDescent="0.3">
      <c r="A54" s="13" t="s">
        <v>57</v>
      </c>
      <c r="B54" s="12"/>
      <c r="C54" s="12"/>
      <c r="D54" s="12">
        <v>0</v>
      </c>
      <c r="E54" s="12"/>
      <c r="F54" s="12"/>
      <c r="G54" s="12">
        <v>0</v>
      </c>
    </row>
    <row r="55" spans="1:7" ht="14.4" x14ac:dyDescent="0.3">
      <c r="A55" s="13" t="s">
        <v>58</v>
      </c>
      <c r="B55" s="12"/>
      <c r="C55" s="12"/>
      <c r="D55" s="12">
        <v>0</v>
      </c>
      <c r="E55" s="12"/>
      <c r="F55" s="12"/>
      <c r="G55" s="12">
        <v>0</v>
      </c>
    </row>
    <row r="56" spans="1:7" ht="14.4" x14ac:dyDescent="0.3">
      <c r="A56" s="13" t="s">
        <v>59</v>
      </c>
      <c r="B56" s="12"/>
      <c r="C56" s="12"/>
      <c r="D56" s="12">
        <v>0</v>
      </c>
      <c r="E56" s="12"/>
      <c r="F56" s="12"/>
      <c r="G56" s="12">
        <v>0</v>
      </c>
    </row>
    <row r="57" spans="1:7" ht="14.4" x14ac:dyDescent="0.3">
      <c r="A57" s="13" t="s">
        <v>60</v>
      </c>
      <c r="B57" s="12"/>
      <c r="C57" s="12"/>
      <c r="D57" s="12">
        <v>0</v>
      </c>
      <c r="E57" s="12"/>
      <c r="F57" s="12"/>
      <c r="G57" s="12">
        <v>0</v>
      </c>
    </row>
    <row r="58" spans="1:7" ht="14.4" x14ac:dyDescent="0.3">
      <c r="A58" s="11" t="s">
        <v>61</v>
      </c>
      <c r="B58" s="12">
        <f>SUM(B59:B61)</f>
        <v>0</v>
      </c>
      <c r="C58" s="12">
        <f t="shared" ref="C58:G58" si="6">SUM(C59:C61)</f>
        <v>1166710.1599999999</v>
      </c>
      <c r="D58" s="12">
        <f t="shared" si="6"/>
        <v>1166710.1599999999</v>
      </c>
      <c r="E58" s="12">
        <f t="shared" si="6"/>
        <v>0</v>
      </c>
      <c r="F58" s="12">
        <f t="shared" si="6"/>
        <v>0</v>
      </c>
      <c r="G58" s="12">
        <f t="shared" si="6"/>
        <v>1166710.1599999999</v>
      </c>
    </row>
    <row r="59" spans="1:7" ht="14.4" x14ac:dyDescent="0.3">
      <c r="A59" s="13" t="s">
        <v>62</v>
      </c>
      <c r="B59" s="12"/>
      <c r="C59" s="12"/>
      <c r="D59" s="12">
        <v>0</v>
      </c>
      <c r="E59" s="12"/>
      <c r="F59" s="12"/>
      <c r="G59" s="12">
        <v>0</v>
      </c>
    </row>
    <row r="60" spans="1:7" ht="14.4" x14ac:dyDescent="0.3">
      <c r="A60" s="13" t="s">
        <v>63</v>
      </c>
      <c r="B60" s="12">
        <v>0</v>
      </c>
      <c r="C60" s="12">
        <v>1166710.1599999999</v>
      </c>
      <c r="D60" s="12">
        <v>1166710.1599999999</v>
      </c>
      <c r="E60" s="12">
        <v>0</v>
      </c>
      <c r="F60" s="12">
        <v>0</v>
      </c>
      <c r="G60" s="12">
        <v>1166710.1599999999</v>
      </c>
    </row>
    <row r="61" spans="1:7" ht="14.4" x14ac:dyDescent="0.3">
      <c r="A61" s="13" t="s">
        <v>64</v>
      </c>
      <c r="B61" s="12"/>
      <c r="C61" s="12"/>
      <c r="D61" s="12">
        <v>0</v>
      </c>
      <c r="E61" s="12"/>
      <c r="F61" s="12"/>
      <c r="G61" s="12">
        <v>0</v>
      </c>
    </row>
    <row r="62" spans="1:7" ht="14.4" x14ac:dyDescent="0.3">
      <c r="A62" s="11" t="s">
        <v>65</v>
      </c>
      <c r="B62" s="12">
        <f>SUM(B63:B67,B69:B70)</f>
        <v>0</v>
      </c>
      <c r="C62" s="12">
        <f t="shared" ref="C62:G62" si="7">SUM(C63:C67,C69:C70)</f>
        <v>0</v>
      </c>
      <c r="D62" s="12">
        <f t="shared" si="7"/>
        <v>0</v>
      </c>
      <c r="E62" s="12">
        <f t="shared" si="7"/>
        <v>0</v>
      </c>
      <c r="F62" s="12">
        <f t="shared" si="7"/>
        <v>0</v>
      </c>
      <c r="G62" s="12">
        <f t="shared" si="7"/>
        <v>0</v>
      </c>
    </row>
    <row r="63" spans="1:7" ht="14.4" x14ac:dyDescent="0.3">
      <c r="A63" s="13" t="s">
        <v>66</v>
      </c>
      <c r="B63" s="12"/>
      <c r="C63" s="12"/>
      <c r="D63" s="12">
        <v>0</v>
      </c>
      <c r="E63" s="12"/>
      <c r="F63" s="12"/>
      <c r="G63" s="12">
        <v>0</v>
      </c>
    </row>
    <row r="64" spans="1:7" ht="14.4" x14ac:dyDescent="0.3">
      <c r="A64" s="13" t="s">
        <v>67</v>
      </c>
      <c r="B64" s="12"/>
      <c r="C64" s="12"/>
      <c r="D64" s="12">
        <v>0</v>
      </c>
      <c r="E64" s="12"/>
      <c r="F64" s="12"/>
      <c r="G64" s="12">
        <v>0</v>
      </c>
    </row>
    <row r="65" spans="1:7" ht="14.4" x14ac:dyDescent="0.3">
      <c r="A65" s="13" t="s">
        <v>68</v>
      </c>
      <c r="B65" s="12"/>
      <c r="C65" s="12"/>
      <c r="D65" s="12">
        <v>0</v>
      </c>
      <c r="E65" s="12"/>
      <c r="F65" s="12"/>
      <c r="G65" s="12">
        <v>0</v>
      </c>
    </row>
    <row r="66" spans="1:7" ht="14.4" x14ac:dyDescent="0.3">
      <c r="A66" s="13" t="s">
        <v>69</v>
      </c>
      <c r="B66" s="12"/>
      <c r="C66" s="12"/>
      <c r="D66" s="12">
        <v>0</v>
      </c>
      <c r="E66" s="12"/>
      <c r="F66" s="12"/>
      <c r="G66" s="12">
        <v>0</v>
      </c>
    </row>
    <row r="67" spans="1:7" ht="14.4" x14ac:dyDescent="0.3">
      <c r="A67" s="13" t="s">
        <v>70</v>
      </c>
      <c r="B67" s="12"/>
      <c r="C67" s="12"/>
      <c r="D67" s="12">
        <v>0</v>
      </c>
      <c r="E67" s="12"/>
      <c r="F67" s="12"/>
      <c r="G67" s="12">
        <v>0</v>
      </c>
    </row>
    <row r="68" spans="1:7" ht="14.4" x14ac:dyDescent="0.3">
      <c r="A68" s="13" t="s">
        <v>71</v>
      </c>
      <c r="B68" s="12"/>
      <c r="C68" s="12"/>
      <c r="D68" s="12">
        <v>0</v>
      </c>
      <c r="E68" s="12"/>
      <c r="F68" s="12"/>
      <c r="G68" s="12">
        <v>0</v>
      </c>
    </row>
    <row r="69" spans="1:7" ht="14.4" x14ac:dyDescent="0.3">
      <c r="A69" s="13" t="s">
        <v>72</v>
      </c>
      <c r="B69" s="12"/>
      <c r="C69" s="12"/>
      <c r="D69" s="12">
        <v>0</v>
      </c>
      <c r="E69" s="12"/>
      <c r="F69" s="12"/>
      <c r="G69" s="12">
        <v>0</v>
      </c>
    </row>
    <row r="70" spans="1:7" ht="14.4" x14ac:dyDescent="0.3">
      <c r="A70" s="13" t="s">
        <v>73</v>
      </c>
      <c r="B70" s="12"/>
      <c r="C70" s="12"/>
      <c r="D70" s="12">
        <v>0</v>
      </c>
      <c r="E70" s="12"/>
      <c r="F70" s="12"/>
      <c r="G70" s="12">
        <v>0</v>
      </c>
    </row>
    <row r="71" spans="1:7" ht="14.4" x14ac:dyDescent="0.3">
      <c r="A71" s="11" t="s">
        <v>74</v>
      </c>
      <c r="B71" s="12">
        <f>SUM(B72:B74)</f>
        <v>0</v>
      </c>
      <c r="C71" s="12">
        <f t="shared" ref="C71:G71" si="8">SUM(C72:C74)</f>
        <v>0</v>
      </c>
      <c r="D71" s="12">
        <f t="shared" si="8"/>
        <v>0</v>
      </c>
      <c r="E71" s="12">
        <f t="shared" si="8"/>
        <v>0</v>
      </c>
      <c r="F71" s="12">
        <f t="shared" si="8"/>
        <v>0</v>
      </c>
      <c r="G71" s="12">
        <f t="shared" si="8"/>
        <v>0</v>
      </c>
    </row>
    <row r="72" spans="1:7" ht="14.4" x14ac:dyDescent="0.3">
      <c r="A72" s="13" t="s">
        <v>75</v>
      </c>
      <c r="B72" s="12"/>
      <c r="C72" s="12"/>
      <c r="D72" s="12">
        <v>0</v>
      </c>
      <c r="E72" s="12"/>
      <c r="F72" s="12"/>
      <c r="G72" s="12">
        <v>0</v>
      </c>
    </row>
    <row r="73" spans="1:7" ht="14.4" x14ac:dyDescent="0.3">
      <c r="A73" s="13" t="s">
        <v>76</v>
      </c>
      <c r="B73" s="12"/>
      <c r="C73" s="12"/>
      <c r="D73" s="12">
        <v>0</v>
      </c>
      <c r="E73" s="12"/>
      <c r="F73" s="12"/>
      <c r="G73" s="12">
        <v>0</v>
      </c>
    </row>
    <row r="74" spans="1:7" ht="14.4" x14ac:dyDescent="0.3">
      <c r="A74" s="13" t="s">
        <v>77</v>
      </c>
      <c r="B74" s="12"/>
      <c r="C74" s="12"/>
      <c r="D74" s="12">
        <v>0</v>
      </c>
      <c r="E74" s="12"/>
      <c r="F74" s="12"/>
      <c r="G74" s="12">
        <v>0</v>
      </c>
    </row>
    <row r="75" spans="1:7" ht="14.4" x14ac:dyDescent="0.3">
      <c r="A75" s="11" t="s">
        <v>78</v>
      </c>
      <c r="B75" s="12">
        <f>SUM(B76:B82)</f>
        <v>0</v>
      </c>
      <c r="C75" s="12">
        <f t="shared" ref="C75:G75" si="9">SUM(C76:C82)</f>
        <v>0</v>
      </c>
      <c r="D75" s="12">
        <f t="shared" si="9"/>
        <v>0</v>
      </c>
      <c r="E75" s="12">
        <f t="shared" si="9"/>
        <v>0</v>
      </c>
      <c r="F75" s="12">
        <f t="shared" si="9"/>
        <v>0</v>
      </c>
      <c r="G75" s="12">
        <f t="shared" si="9"/>
        <v>0</v>
      </c>
    </row>
    <row r="76" spans="1:7" ht="14.4" x14ac:dyDescent="0.3">
      <c r="A76" s="13" t="s">
        <v>79</v>
      </c>
      <c r="B76" s="12"/>
      <c r="C76" s="12"/>
      <c r="D76" s="12">
        <v>0</v>
      </c>
      <c r="E76" s="12"/>
      <c r="F76" s="12"/>
      <c r="G76" s="12">
        <v>0</v>
      </c>
    </row>
    <row r="77" spans="1:7" ht="14.4" x14ac:dyDescent="0.3">
      <c r="A77" s="13" t="s">
        <v>80</v>
      </c>
      <c r="B77" s="12"/>
      <c r="C77" s="12"/>
      <c r="D77" s="12">
        <v>0</v>
      </c>
      <c r="E77" s="12"/>
      <c r="F77" s="12"/>
      <c r="G77" s="12">
        <v>0</v>
      </c>
    </row>
    <row r="78" spans="1:7" ht="14.4" x14ac:dyDescent="0.3">
      <c r="A78" s="13" t="s">
        <v>81</v>
      </c>
      <c r="B78" s="12"/>
      <c r="C78" s="12"/>
      <c r="D78" s="12">
        <v>0</v>
      </c>
      <c r="E78" s="12"/>
      <c r="F78" s="12"/>
      <c r="G78" s="12">
        <v>0</v>
      </c>
    </row>
    <row r="79" spans="1:7" ht="14.4" x14ac:dyDescent="0.3">
      <c r="A79" s="13" t="s">
        <v>82</v>
      </c>
      <c r="B79" s="12"/>
      <c r="C79" s="12"/>
      <c r="D79" s="12">
        <v>0</v>
      </c>
      <c r="E79" s="12"/>
      <c r="F79" s="12"/>
      <c r="G79" s="12">
        <v>0</v>
      </c>
    </row>
    <row r="80" spans="1:7" ht="14.4" x14ac:dyDescent="0.3">
      <c r="A80" s="13" t="s">
        <v>83</v>
      </c>
      <c r="B80" s="12"/>
      <c r="C80" s="12"/>
      <c r="D80" s="12">
        <v>0</v>
      </c>
      <c r="E80" s="12"/>
      <c r="F80" s="12"/>
      <c r="G80" s="12">
        <v>0</v>
      </c>
    </row>
    <row r="81" spans="1:7" ht="14.4" x14ac:dyDescent="0.3">
      <c r="A81" s="13" t="s">
        <v>84</v>
      </c>
      <c r="B81" s="12"/>
      <c r="C81" s="12"/>
      <c r="D81" s="12">
        <v>0</v>
      </c>
      <c r="E81" s="12"/>
      <c r="F81" s="12"/>
      <c r="G81" s="12">
        <v>0</v>
      </c>
    </row>
    <row r="82" spans="1:7" ht="14.4" x14ac:dyDescent="0.3">
      <c r="A82" s="13" t="s">
        <v>85</v>
      </c>
      <c r="B82" s="12"/>
      <c r="C82" s="12"/>
      <c r="D82" s="12">
        <v>0</v>
      </c>
      <c r="E82" s="12"/>
      <c r="F82" s="12"/>
      <c r="G82" s="12">
        <v>0</v>
      </c>
    </row>
    <row r="83" spans="1:7" ht="14.4" x14ac:dyDescent="0.3">
      <c r="A83" s="14"/>
      <c r="B83" s="15"/>
      <c r="C83" s="15"/>
      <c r="D83" s="15"/>
      <c r="E83" s="15"/>
      <c r="F83" s="15"/>
      <c r="G83" s="15"/>
    </row>
    <row r="84" spans="1:7" ht="14.4" x14ac:dyDescent="0.3">
      <c r="A84" s="16" t="s">
        <v>86</v>
      </c>
      <c r="B84" s="10">
        <f>SUM(B85,B93,B103,B113,B123,B133,B137,B146,B150)</f>
        <v>13872665</v>
      </c>
      <c r="C84" s="10">
        <f t="shared" ref="C84:G84" si="10">SUM(C85,C93,C103,C113,C123,C133,C137,C146,C150)</f>
        <v>1198623.31</v>
      </c>
      <c r="D84" s="10">
        <f>SUM(D85,D93,D103,D113,D123,D133,D137,D146,D150)</f>
        <v>15071288.309999999</v>
      </c>
      <c r="E84" s="10">
        <f t="shared" si="10"/>
        <v>387116.26</v>
      </c>
      <c r="F84" s="10">
        <f t="shared" si="10"/>
        <v>387116.26</v>
      </c>
      <c r="G84" s="10">
        <f t="shared" si="10"/>
        <v>14684172.049999999</v>
      </c>
    </row>
    <row r="85" spans="1:7" ht="14.4" x14ac:dyDescent="0.3">
      <c r="A85" s="11" t="s">
        <v>13</v>
      </c>
      <c r="B85" s="12">
        <f>SUM(B86:B92)</f>
        <v>9290275.8499999996</v>
      </c>
      <c r="C85" s="12">
        <f t="shared" ref="C85:G85" si="11">SUM(C86:C92)</f>
        <v>0</v>
      </c>
      <c r="D85" s="12">
        <f t="shared" si="11"/>
        <v>9290275.8499999996</v>
      </c>
      <c r="E85" s="12">
        <f t="shared" si="11"/>
        <v>0</v>
      </c>
      <c r="F85" s="12">
        <f t="shared" si="11"/>
        <v>0</v>
      </c>
      <c r="G85" s="12">
        <f t="shared" si="11"/>
        <v>9290275.8499999996</v>
      </c>
    </row>
    <row r="86" spans="1:7" ht="14.4" x14ac:dyDescent="0.3">
      <c r="A86" s="13" t="s">
        <v>14</v>
      </c>
      <c r="B86" s="12">
        <v>5785259.7699999996</v>
      </c>
      <c r="C86" s="12">
        <v>0</v>
      </c>
      <c r="D86" s="12">
        <v>5785259.7699999996</v>
      </c>
      <c r="E86" s="12">
        <v>0</v>
      </c>
      <c r="F86" s="12">
        <v>0</v>
      </c>
      <c r="G86" s="12">
        <v>5785259.7699999996</v>
      </c>
    </row>
    <row r="87" spans="1:7" ht="14.4" x14ac:dyDescent="0.3">
      <c r="A87" s="13" t="s">
        <v>15</v>
      </c>
      <c r="B87" s="12"/>
      <c r="C87" s="12"/>
      <c r="D87" s="12">
        <v>0</v>
      </c>
      <c r="E87" s="12"/>
      <c r="F87" s="12"/>
      <c r="G87" s="12">
        <v>0</v>
      </c>
    </row>
    <row r="88" spans="1:7" ht="14.4" x14ac:dyDescent="0.3">
      <c r="A88" s="13" t="s">
        <v>16</v>
      </c>
      <c r="B88" s="12">
        <v>317421.67</v>
      </c>
      <c r="C88" s="12">
        <v>0</v>
      </c>
      <c r="D88" s="12">
        <v>317421.67</v>
      </c>
      <c r="E88" s="12">
        <v>0</v>
      </c>
      <c r="F88" s="12">
        <v>0</v>
      </c>
      <c r="G88" s="12">
        <v>317421.67</v>
      </c>
    </row>
    <row r="89" spans="1:7" ht="14.4" x14ac:dyDescent="0.3">
      <c r="A89" s="13" t="s">
        <v>17</v>
      </c>
      <c r="B89" s="12">
        <v>1800904.41</v>
      </c>
      <c r="C89" s="12">
        <v>0</v>
      </c>
      <c r="D89" s="12">
        <v>1800904.41</v>
      </c>
      <c r="E89" s="12">
        <v>0</v>
      </c>
      <c r="F89" s="12">
        <v>0</v>
      </c>
      <c r="G89" s="12">
        <v>1800904.41</v>
      </c>
    </row>
    <row r="90" spans="1:7" ht="14.4" x14ac:dyDescent="0.3">
      <c r="A90" s="13" t="s">
        <v>18</v>
      </c>
      <c r="B90" s="12">
        <v>1386690</v>
      </c>
      <c r="C90" s="12">
        <v>0</v>
      </c>
      <c r="D90" s="12">
        <v>1386690</v>
      </c>
      <c r="E90" s="12">
        <v>0</v>
      </c>
      <c r="F90" s="12">
        <v>0</v>
      </c>
      <c r="G90" s="12">
        <v>1386690</v>
      </c>
    </row>
    <row r="91" spans="1:7" ht="14.4" x14ac:dyDescent="0.3">
      <c r="A91" s="13" t="s">
        <v>19</v>
      </c>
      <c r="B91" s="12"/>
      <c r="C91" s="12"/>
      <c r="D91" s="12">
        <v>0</v>
      </c>
      <c r="E91" s="12"/>
      <c r="F91" s="12"/>
      <c r="G91" s="12">
        <v>0</v>
      </c>
    </row>
    <row r="92" spans="1:7" ht="14.4" x14ac:dyDescent="0.3">
      <c r="A92" s="13" t="s">
        <v>20</v>
      </c>
      <c r="B92" s="12"/>
      <c r="C92" s="12"/>
      <c r="D92" s="12">
        <v>0</v>
      </c>
      <c r="E92" s="12"/>
      <c r="F92" s="12"/>
      <c r="G92" s="12">
        <v>0</v>
      </c>
    </row>
    <row r="93" spans="1:7" ht="14.4" x14ac:dyDescent="0.3">
      <c r="A93" s="11" t="s">
        <v>21</v>
      </c>
      <c r="B93" s="12">
        <f>SUM(B94:B102)</f>
        <v>880837.06</v>
      </c>
      <c r="C93" s="12">
        <f t="shared" ref="C93:G93" si="12">SUM(C94:C102)</f>
        <v>284.45999999999998</v>
      </c>
      <c r="D93" s="12">
        <f t="shared" si="12"/>
        <v>881121.52</v>
      </c>
      <c r="E93" s="12">
        <f t="shared" si="12"/>
        <v>11010.9</v>
      </c>
      <c r="F93" s="12">
        <f t="shared" si="12"/>
        <v>11010.9</v>
      </c>
      <c r="G93" s="12">
        <f t="shared" si="12"/>
        <v>870110.62</v>
      </c>
    </row>
    <row r="94" spans="1:7" ht="14.4" x14ac:dyDescent="0.3">
      <c r="A94" s="13" t="s">
        <v>22</v>
      </c>
      <c r="B94" s="12">
        <v>259975.07</v>
      </c>
      <c r="C94" s="12">
        <v>0</v>
      </c>
      <c r="D94" s="12">
        <v>259975.07</v>
      </c>
      <c r="E94" s="12">
        <v>0</v>
      </c>
      <c r="F94" s="12">
        <v>0</v>
      </c>
      <c r="G94" s="12">
        <v>259975.07</v>
      </c>
    </row>
    <row r="95" spans="1:7" ht="14.4" x14ac:dyDescent="0.3">
      <c r="A95" s="13" t="s">
        <v>23</v>
      </c>
      <c r="B95" s="12">
        <v>53571.4</v>
      </c>
      <c r="C95" s="12">
        <v>0</v>
      </c>
      <c r="D95" s="12">
        <v>53571.4</v>
      </c>
      <c r="E95" s="12">
        <v>0</v>
      </c>
      <c r="F95" s="12">
        <v>0</v>
      </c>
      <c r="G95" s="12">
        <v>53571.4</v>
      </c>
    </row>
    <row r="96" spans="1:7" ht="14.4" x14ac:dyDescent="0.3">
      <c r="A96" s="13" t="s">
        <v>24</v>
      </c>
      <c r="B96" s="12">
        <v>1500</v>
      </c>
      <c r="C96" s="12">
        <v>0</v>
      </c>
      <c r="D96" s="12">
        <v>1500</v>
      </c>
      <c r="E96" s="12">
        <v>0</v>
      </c>
      <c r="F96" s="12">
        <v>0</v>
      </c>
      <c r="G96" s="12">
        <v>1500</v>
      </c>
    </row>
    <row r="97" spans="1:7" ht="14.4" x14ac:dyDescent="0.3">
      <c r="A97" s="13" t="s">
        <v>25</v>
      </c>
      <c r="B97" s="12">
        <v>122727.59</v>
      </c>
      <c r="C97" s="12">
        <v>0</v>
      </c>
      <c r="D97" s="12">
        <v>122727.59</v>
      </c>
      <c r="E97" s="12">
        <v>11010.9</v>
      </c>
      <c r="F97" s="12">
        <v>11010.9</v>
      </c>
      <c r="G97" s="12">
        <v>111716.69</v>
      </c>
    </row>
    <row r="98" spans="1:7" ht="14.4" x14ac:dyDescent="0.3">
      <c r="A98" s="17" t="s">
        <v>26</v>
      </c>
      <c r="B98" s="12">
        <v>51500</v>
      </c>
      <c r="C98" s="12">
        <v>0</v>
      </c>
      <c r="D98" s="12">
        <v>51500</v>
      </c>
      <c r="E98" s="12">
        <v>0</v>
      </c>
      <c r="F98" s="12">
        <v>0</v>
      </c>
      <c r="G98" s="12">
        <v>51500</v>
      </c>
    </row>
    <row r="99" spans="1:7" ht="14.4" x14ac:dyDescent="0.3">
      <c r="A99" s="13" t="s">
        <v>27</v>
      </c>
      <c r="B99" s="12">
        <v>308000</v>
      </c>
      <c r="C99" s="12">
        <v>0</v>
      </c>
      <c r="D99" s="12">
        <v>308000</v>
      </c>
      <c r="E99" s="12">
        <v>0</v>
      </c>
      <c r="F99" s="12">
        <v>0</v>
      </c>
      <c r="G99" s="12">
        <v>308000</v>
      </c>
    </row>
    <row r="100" spans="1:7" ht="14.4" x14ac:dyDescent="0.3">
      <c r="A100" s="13" t="s">
        <v>28</v>
      </c>
      <c r="B100" s="12">
        <v>8250</v>
      </c>
      <c r="C100" s="12">
        <v>0</v>
      </c>
      <c r="D100" s="12">
        <v>8250</v>
      </c>
      <c r="E100" s="12">
        <v>0</v>
      </c>
      <c r="F100" s="12">
        <v>0</v>
      </c>
      <c r="G100" s="12">
        <v>8250</v>
      </c>
    </row>
    <row r="101" spans="1:7" ht="14.4" x14ac:dyDescent="0.3">
      <c r="A101" s="13" t="s">
        <v>29</v>
      </c>
      <c r="B101" s="12"/>
      <c r="C101" s="12"/>
      <c r="D101" s="12">
        <v>0</v>
      </c>
      <c r="E101" s="12"/>
      <c r="F101" s="12"/>
      <c r="G101" s="12">
        <v>0</v>
      </c>
    </row>
    <row r="102" spans="1:7" ht="14.4" x14ac:dyDescent="0.3">
      <c r="A102" s="13" t="s">
        <v>30</v>
      </c>
      <c r="B102" s="12">
        <v>75313</v>
      </c>
      <c r="C102" s="12">
        <v>284.45999999999998</v>
      </c>
      <c r="D102" s="12">
        <v>75597.460000000006</v>
      </c>
      <c r="E102" s="12">
        <v>0</v>
      </c>
      <c r="F102" s="12">
        <v>0</v>
      </c>
      <c r="G102" s="12">
        <v>75597.460000000006</v>
      </c>
    </row>
    <row r="103" spans="1:7" ht="14.4" x14ac:dyDescent="0.3">
      <c r="A103" s="11" t="s">
        <v>31</v>
      </c>
      <c r="B103" s="12">
        <f>SUM(B104:B112)</f>
        <v>3701552.0900000003</v>
      </c>
      <c r="C103" s="12">
        <f>SUM(C104:C112)</f>
        <v>1060132</v>
      </c>
      <c r="D103" s="12">
        <f t="shared" ref="D103:G103" si="13">SUM(D104:D112)</f>
        <v>4761684.09</v>
      </c>
      <c r="E103" s="12">
        <f t="shared" si="13"/>
        <v>376105.36</v>
      </c>
      <c r="F103" s="12">
        <f t="shared" si="13"/>
        <v>376105.36</v>
      </c>
      <c r="G103" s="12">
        <f t="shared" si="13"/>
        <v>4385578.7300000004</v>
      </c>
    </row>
    <row r="104" spans="1:7" ht="14.4" x14ac:dyDescent="0.3">
      <c r="A104" s="13" t="s">
        <v>32</v>
      </c>
      <c r="B104" s="12">
        <v>529962.99</v>
      </c>
      <c r="C104" s="12">
        <v>0</v>
      </c>
      <c r="D104" s="12">
        <v>529962.99</v>
      </c>
      <c r="E104" s="12">
        <v>0</v>
      </c>
      <c r="F104" s="12">
        <v>0</v>
      </c>
      <c r="G104" s="12">
        <v>529962.99</v>
      </c>
    </row>
    <row r="105" spans="1:7" ht="14.4" x14ac:dyDescent="0.3">
      <c r="A105" s="13" t="s">
        <v>33</v>
      </c>
      <c r="B105" s="12">
        <v>34653.800000000003</v>
      </c>
      <c r="C105" s="12">
        <v>0</v>
      </c>
      <c r="D105" s="12">
        <v>34653.800000000003</v>
      </c>
      <c r="E105" s="12">
        <v>0</v>
      </c>
      <c r="F105" s="12">
        <v>0</v>
      </c>
      <c r="G105" s="12">
        <v>34653.800000000003</v>
      </c>
    </row>
    <row r="106" spans="1:7" ht="14.4" x14ac:dyDescent="0.3">
      <c r="A106" s="13" t="s">
        <v>34</v>
      </c>
      <c r="B106" s="12">
        <v>915452.47</v>
      </c>
      <c r="C106" s="12">
        <v>122519</v>
      </c>
      <c r="D106" s="12">
        <v>1037971.47</v>
      </c>
      <c r="E106" s="12">
        <v>152712.32000000001</v>
      </c>
      <c r="F106" s="12">
        <v>152712.32000000001</v>
      </c>
      <c r="G106" s="12">
        <v>885259.14999999991</v>
      </c>
    </row>
    <row r="107" spans="1:7" ht="14.4" x14ac:dyDescent="0.3">
      <c r="A107" s="13" t="s">
        <v>35</v>
      </c>
      <c r="B107" s="12">
        <v>8600</v>
      </c>
      <c r="C107" s="12">
        <v>68811.91</v>
      </c>
      <c r="D107" s="12">
        <v>77411.91</v>
      </c>
      <c r="E107" s="12">
        <v>0</v>
      </c>
      <c r="F107" s="12">
        <v>0</v>
      </c>
      <c r="G107" s="12">
        <v>77411.91</v>
      </c>
    </row>
    <row r="108" spans="1:7" ht="14.4" x14ac:dyDescent="0.3">
      <c r="A108" s="13" t="s">
        <v>36</v>
      </c>
      <c r="B108" s="12">
        <v>1707817.6</v>
      </c>
      <c r="C108" s="12">
        <v>868801.09</v>
      </c>
      <c r="D108" s="12">
        <v>2576618.69</v>
      </c>
      <c r="E108" s="12">
        <v>223393.04</v>
      </c>
      <c r="F108" s="12">
        <v>223393.04</v>
      </c>
      <c r="G108" s="12">
        <v>2353225.65</v>
      </c>
    </row>
    <row r="109" spans="1:7" ht="14.4" x14ac:dyDescent="0.3">
      <c r="A109" s="13" t="s">
        <v>37</v>
      </c>
      <c r="B109" s="12">
        <v>127400</v>
      </c>
      <c r="C109" s="12">
        <v>0</v>
      </c>
      <c r="D109" s="12">
        <v>127400</v>
      </c>
      <c r="E109" s="12">
        <v>0</v>
      </c>
      <c r="F109" s="12">
        <v>0</v>
      </c>
      <c r="G109" s="12">
        <v>127400</v>
      </c>
    </row>
    <row r="110" spans="1:7" ht="14.4" x14ac:dyDescent="0.3">
      <c r="A110" s="13" t="s">
        <v>38</v>
      </c>
      <c r="B110" s="12">
        <v>44206.58</v>
      </c>
      <c r="C110" s="12">
        <v>0</v>
      </c>
      <c r="D110" s="12">
        <v>44206.58</v>
      </c>
      <c r="E110" s="12">
        <v>0</v>
      </c>
      <c r="F110" s="12">
        <v>0</v>
      </c>
      <c r="G110" s="12">
        <v>44206.58</v>
      </c>
    </row>
    <row r="111" spans="1:7" ht="14.4" x14ac:dyDescent="0.3">
      <c r="A111" s="13" t="s">
        <v>39</v>
      </c>
      <c r="B111" s="12">
        <v>1708</v>
      </c>
      <c r="C111" s="12">
        <v>0</v>
      </c>
      <c r="D111" s="12">
        <v>1708</v>
      </c>
      <c r="E111" s="12">
        <v>0</v>
      </c>
      <c r="F111" s="12">
        <v>0</v>
      </c>
      <c r="G111" s="12">
        <v>1708</v>
      </c>
    </row>
    <row r="112" spans="1:7" ht="14.4" x14ac:dyDescent="0.3">
      <c r="A112" s="13" t="s">
        <v>40</v>
      </c>
      <c r="B112" s="12">
        <v>331750.65000000002</v>
      </c>
      <c r="C112" s="12">
        <v>0</v>
      </c>
      <c r="D112" s="12">
        <v>331750.65000000002</v>
      </c>
      <c r="E112" s="12">
        <v>0</v>
      </c>
      <c r="F112" s="12">
        <v>0</v>
      </c>
      <c r="G112" s="12">
        <v>331750.65000000002</v>
      </c>
    </row>
    <row r="113" spans="1:7" ht="14.4" x14ac:dyDescent="0.3">
      <c r="A113" s="11" t="s">
        <v>41</v>
      </c>
      <c r="B113" s="12">
        <f>SUM(B114:B122)</f>
        <v>0</v>
      </c>
      <c r="C113" s="12">
        <f t="shared" ref="C113:G113" si="14">SUM(C114:C122)</f>
        <v>0</v>
      </c>
      <c r="D113" s="12">
        <f t="shared" si="14"/>
        <v>0</v>
      </c>
      <c r="E113" s="12">
        <f t="shared" si="14"/>
        <v>0</v>
      </c>
      <c r="F113" s="12">
        <f t="shared" si="14"/>
        <v>0</v>
      </c>
      <c r="G113" s="12">
        <f t="shared" si="14"/>
        <v>0</v>
      </c>
    </row>
    <row r="114" spans="1:7" ht="14.4" x14ac:dyDescent="0.3">
      <c r="A114" s="13" t="s">
        <v>42</v>
      </c>
      <c r="B114" s="12"/>
      <c r="C114" s="12"/>
      <c r="D114" s="12">
        <v>0</v>
      </c>
      <c r="E114" s="12"/>
      <c r="F114" s="12"/>
      <c r="G114" s="12">
        <v>0</v>
      </c>
    </row>
    <row r="115" spans="1:7" ht="14.4" x14ac:dyDescent="0.3">
      <c r="A115" s="13" t="s">
        <v>43</v>
      </c>
      <c r="B115" s="12"/>
      <c r="C115" s="12"/>
      <c r="D115" s="12">
        <v>0</v>
      </c>
      <c r="E115" s="12"/>
      <c r="F115" s="12"/>
      <c r="G115" s="12">
        <v>0</v>
      </c>
    </row>
    <row r="116" spans="1:7" ht="14.4" x14ac:dyDescent="0.3">
      <c r="A116" s="13" t="s">
        <v>44</v>
      </c>
      <c r="B116" s="12"/>
      <c r="C116" s="12"/>
      <c r="D116" s="12">
        <v>0</v>
      </c>
      <c r="E116" s="12"/>
      <c r="F116" s="12"/>
      <c r="G116" s="12">
        <v>0</v>
      </c>
    </row>
    <row r="117" spans="1:7" ht="14.4" x14ac:dyDescent="0.3">
      <c r="A117" s="13" t="s">
        <v>45</v>
      </c>
      <c r="B117" s="12"/>
      <c r="C117" s="12"/>
      <c r="D117" s="12">
        <v>0</v>
      </c>
      <c r="E117" s="12"/>
      <c r="F117" s="12"/>
      <c r="G117" s="12">
        <v>0</v>
      </c>
    </row>
    <row r="118" spans="1:7" ht="14.4" x14ac:dyDescent="0.3">
      <c r="A118" s="13" t="s">
        <v>46</v>
      </c>
      <c r="B118" s="12"/>
      <c r="C118" s="12"/>
      <c r="D118" s="12">
        <v>0</v>
      </c>
      <c r="E118" s="12"/>
      <c r="F118" s="12"/>
      <c r="G118" s="12">
        <v>0</v>
      </c>
    </row>
    <row r="119" spans="1:7" ht="14.4" x14ac:dyDescent="0.3">
      <c r="A119" s="13" t="s">
        <v>47</v>
      </c>
      <c r="B119" s="12"/>
      <c r="C119" s="12"/>
      <c r="D119" s="12">
        <v>0</v>
      </c>
      <c r="E119" s="12"/>
      <c r="F119" s="12"/>
      <c r="G119" s="12">
        <v>0</v>
      </c>
    </row>
    <row r="120" spans="1:7" ht="14.4" x14ac:dyDescent="0.3">
      <c r="A120" s="13" t="s">
        <v>48</v>
      </c>
      <c r="B120" s="12"/>
      <c r="C120" s="12"/>
      <c r="D120" s="12">
        <v>0</v>
      </c>
      <c r="E120" s="12"/>
      <c r="F120" s="12"/>
      <c r="G120" s="12">
        <v>0</v>
      </c>
    </row>
    <row r="121" spans="1:7" ht="14.4" x14ac:dyDescent="0.3">
      <c r="A121" s="13" t="s">
        <v>49</v>
      </c>
      <c r="B121" s="12"/>
      <c r="C121" s="12"/>
      <c r="D121" s="12">
        <v>0</v>
      </c>
      <c r="E121" s="12"/>
      <c r="F121" s="12"/>
      <c r="G121" s="12">
        <v>0</v>
      </c>
    </row>
    <row r="122" spans="1:7" ht="14.4" x14ac:dyDescent="0.3">
      <c r="A122" s="13" t="s">
        <v>50</v>
      </c>
      <c r="B122" s="12"/>
      <c r="C122" s="12"/>
      <c r="D122" s="12">
        <v>0</v>
      </c>
      <c r="E122" s="12"/>
      <c r="F122" s="12"/>
      <c r="G122" s="12">
        <v>0</v>
      </c>
    </row>
    <row r="123" spans="1:7" ht="14.4" x14ac:dyDescent="0.3">
      <c r="A123" s="11" t="s">
        <v>51</v>
      </c>
      <c r="B123" s="12">
        <f>SUM(B124:B132)</f>
        <v>0</v>
      </c>
      <c r="C123" s="12">
        <f t="shared" ref="C123:G123" si="15">SUM(C124:C132)</f>
        <v>138206.85</v>
      </c>
      <c r="D123" s="12">
        <f t="shared" si="15"/>
        <v>138206.85</v>
      </c>
      <c r="E123" s="12">
        <f t="shared" si="15"/>
        <v>0</v>
      </c>
      <c r="F123" s="12">
        <f t="shared" si="15"/>
        <v>0</v>
      </c>
      <c r="G123" s="12">
        <f t="shared" si="15"/>
        <v>138206.85</v>
      </c>
    </row>
    <row r="124" spans="1:7" ht="14.4" x14ac:dyDescent="0.3">
      <c r="A124" s="13" t="s">
        <v>52</v>
      </c>
      <c r="B124" s="12">
        <v>0</v>
      </c>
      <c r="C124" s="12">
        <v>132819</v>
      </c>
      <c r="D124" s="12">
        <v>132819</v>
      </c>
      <c r="E124" s="12">
        <v>0</v>
      </c>
      <c r="F124" s="12">
        <v>0</v>
      </c>
      <c r="G124" s="12">
        <v>132819</v>
      </c>
    </row>
    <row r="125" spans="1:7" ht="14.4" x14ac:dyDescent="0.3">
      <c r="A125" s="13" t="s">
        <v>53</v>
      </c>
      <c r="B125" s="12"/>
      <c r="C125" s="12"/>
      <c r="D125" s="12">
        <v>0</v>
      </c>
      <c r="E125" s="12"/>
      <c r="F125" s="12"/>
      <c r="G125" s="12">
        <v>0</v>
      </c>
    </row>
    <row r="126" spans="1:7" ht="14.4" x14ac:dyDescent="0.3">
      <c r="A126" s="13" t="s">
        <v>54</v>
      </c>
      <c r="B126" s="12">
        <v>0</v>
      </c>
      <c r="C126" s="12">
        <v>5387.85</v>
      </c>
      <c r="D126" s="12">
        <v>5387.85</v>
      </c>
      <c r="E126" s="12">
        <v>0</v>
      </c>
      <c r="F126" s="12">
        <v>0</v>
      </c>
      <c r="G126" s="12">
        <v>5387.85</v>
      </c>
    </row>
    <row r="127" spans="1:7" ht="14.4" x14ac:dyDescent="0.3">
      <c r="A127" s="13" t="s">
        <v>55</v>
      </c>
      <c r="B127" s="12"/>
      <c r="C127" s="12"/>
      <c r="D127" s="12">
        <v>0</v>
      </c>
      <c r="E127" s="12"/>
      <c r="F127" s="12"/>
      <c r="G127" s="12">
        <v>0</v>
      </c>
    </row>
    <row r="128" spans="1:7" ht="14.4" x14ac:dyDescent="0.3">
      <c r="A128" s="13" t="s">
        <v>56</v>
      </c>
      <c r="B128" s="12"/>
      <c r="C128" s="12"/>
      <c r="D128" s="12">
        <v>0</v>
      </c>
      <c r="E128" s="12"/>
      <c r="F128" s="12"/>
      <c r="G128" s="12">
        <v>0</v>
      </c>
    </row>
    <row r="129" spans="1:7" ht="14.4" x14ac:dyDescent="0.3">
      <c r="A129" s="13" t="s">
        <v>57</v>
      </c>
      <c r="B129" s="12"/>
      <c r="C129" s="12"/>
      <c r="D129" s="12">
        <v>0</v>
      </c>
      <c r="E129" s="12"/>
      <c r="F129" s="12"/>
      <c r="G129" s="12">
        <v>0</v>
      </c>
    </row>
    <row r="130" spans="1:7" ht="14.4" x14ac:dyDescent="0.3">
      <c r="A130" s="13" t="s">
        <v>58</v>
      </c>
      <c r="B130" s="12"/>
      <c r="C130" s="12"/>
      <c r="D130" s="12">
        <v>0</v>
      </c>
      <c r="E130" s="12"/>
      <c r="F130" s="12"/>
      <c r="G130" s="12">
        <v>0</v>
      </c>
    </row>
    <row r="131" spans="1:7" ht="14.4" x14ac:dyDescent="0.3">
      <c r="A131" s="13" t="s">
        <v>59</v>
      </c>
      <c r="B131" s="12"/>
      <c r="C131" s="12"/>
      <c r="D131" s="12">
        <v>0</v>
      </c>
      <c r="E131" s="12"/>
      <c r="F131" s="12"/>
      <c r="G131" s="12">
        <v>0</v>
      </c>
    </row>
    <row r="132" spans="1:7" ht="14.4" x14ac:dyDescent="0.3">
      <c r="A132" s="13" t="s">
        <v>60</v>
      </c>
      <c r="B132" s="12"/>
      <c r="C132" s="12"/>
      <c r="D132" s="12">
        <v>0</v>
      </c>
      <c r="E132" s="12"/>
      <c r="F132" s="12"/>
      <c r="G132" s="12">
        <v>0</v>
      </c>
    </row>
    <row r="133" spans="1:7" ht="14.4" x14ac:dyDescent="0.3">
      <c r="A133" s="11" t="s">
        <v>61</v>
      </c>
      <c r="B133" s="12">
        <f>SUM(B134:B136)</f>
        <v>0</v>
      </c>
      <c r="C133" s="12">
        <f t="shared" ref="C133:G133" si="16">SUM(C134:C136)</f>
        <v>0</v>
      </c>
      <c r="D133" s="12">
        <f t="shared" si="16"/>
        <v>0</v>
      </c>
      <c r="E133" s="12">
        <f t="shared" si="16"/>
        <v>0</v>
      </c>
      <c r="F133" s="12">
        <f t="shared" si="16"/>
        <v>0</v>
      </c>
      <c r="G133" s="12">
        <f t="shared" si="16"/>
        <v>0</v>
      </c>
    </row>
    <row r="134" spans="1:7" ht="14.4" x14ac:dyDescent="0.3">
      <c r="A134" s="13" t="s">
        <v>62</v>
      </c>
      <c r="B134" s="12"/>
      <c r="C134" s="12"/>
      <c r="D134" s="12">
        <v>0</v>
      </c>
      <c r="E134" s="12"/>
      <c r="F134" s="12"/>
      <c r="G134" s="12">
        <v>0</v>
      </c>
    </row>
    <row r="135" spans="1:7" ht="14.4" x14ac:dyDescent="0.3">
      <c r="A135" s="13" t="s">
        <v>63</v>
      </c>
      <c r="B135" s="12"/>
      <c r="C135" s="12"/>
      <c r="D135" s="12">
        <v>0</v>
      </c>
      <c r="E135" s="12"/>
      <c r="F135" s="12"/>
      <c r="G135" s="12">
        <v>0</v>
      </c>
    </row>
    <row r="136" spans="1:7" ht="14.4" x14ac:dyDescent="0.3">
      <c r="A136" s="13" t="s">
        <v>64</v>
      </c>
      <c r="B136" s="12"/>
      <c r="C136" s="12"/>
      <c r="D136" s="12">
        <v>0</v>
      </c>
      <c r="E136" s="12"/>
      <c r="F136" s="12"/>
      <c r="G136" s="12">
        <v>0</v>
      </c>
    </row>
    <row r="137" spans="1:7" ht="14.4" x14ac:dyDescent="0.3">
      <c r="A137" s="11" t="s">
        <v>65</v>
      </c>
      <c r="B137" s="12">
        <f>SUM(B138:B142,B144:B145)</f>
        <v>0</v>
      </c>
      <c r="C137" s="12">
        <f t="shared" ref="C137:G137" si="17">SUM(C138:C142,C144:C145)</f>
        <v>0</v>
      </c>
      <c r="D137" s="12">
        <f t="shared" si="17"/>
        <v>0</v>
      </c>
      <c r="E137" s="12">
        <f t="shared" si="17"/>
        <v>0</v>
      </c>
      <c r="F137" s="12">
        <f t="shared" si="17"/>
        <v>0</v>
      </c>
      <c r="G137" s="12">
        <f t="shared" si="17"/>
        <v>0</v>
      </c>
    </row>
    <row r="138" spans="1:7" ht="14.4" x14ac:dyDescent="0.3">
      <c r="A138" s="13" t="s">
        <v>66</v>
      </c>
      <c r="B138" s="12"/>
      <c r="C138" s="12"/>
      <c r="D138" s="12">
        <v>0</v>
      </c>
      <c r="E138" s="12"/>
      <c r="F138" s="12"/>
      <c r="G138" s="12">
        <v>0</v>
      </c>
    </row>
    <row r="139" spans="1:7" ht="14.4" x14ac:dyDescent="0.3">
      <c r="A139" s="13" t="s">
        <v>67</v>
      </c>
      <c r="B139" s="12"/>
      <c r="C139" s="12"/>
      <c r="D139" s="12">
        <v>0</v>
      </c>
      <c r="E139" s="12"/>
      <c r="F139" s="12"/>
      <c r="G139" s="12">
        <v>0</v>
      </c>
    </row>
    <row r="140" spans="1:7" ht="14.4" x14ac:dyDescent="0.3">
      <c r="A140" s="13" t="s">
        <v>68</v>
      </c>
      <c r="B140" s="12"/>
      <c r="C140" s="12"/>
      <c r="D140" s="12">
        <v>0</v>
      </c>
      <c r="E140" s="12"/>
      <c r="F140" s="12"/>
      <c r="G140" s="12">
        <v>0</v>
      </c>
    </row>
    <row r="141" spans="1:7" ht="14.4" x14ac:dyDescent="0.3">
      <c r="A141" s="13" t="s">
        <v>69</v>
      </c>
      <c r="B141" s="12"/>
      <c r="C141" s="12"/>
      <c r="D141" s="12">
        <v>0</v>
      </c>
      <c r="E141" s="12"/>
      <c r="F141" s="12"/>
      <c r="G141" s="12">
        <v>0</v>
      </c>
    </row>
    <row r="142" spans="1:7" ht="14.4" x14ac:dyDescent="0.3">
      <c r="A142" s="13" t="s">
        <v>70</v>
      </c>
      <c r="B142" s="12"/>
      <c r="C142" s="12"/>
      <c r="D142" s="12">
        <v>0</v>
      </c>
      <c r="E142" s="12"/>
      <c r="F142" s="12"/>
      <c r="G142" s="12">
        <v>0</v>
      </c>
    </row>
    <row r="143" spans="1:7" ht="14.4" x14ac:dyDescent="0.3">
      <c r="A143" s="13" t="s">
        <v>71</v>
      </c>
      <c r="B143" s="12"/>
      <c r="C143" s="12"/>
      <c r="D143" s="12">
        <v>0</v>
      </c>
      <c r="E143" s="12"/>
      <c r="F143" s="12"/>
      <c r="G143" s="12">
        <v>0</v>
      </c>
    </row>
    <row r="144" spans="1:7" ht="14.4" x14ac:dyDescent="0.3">
      <c r="A144" s="13" t="s">
        <v>72</v>
      </c>
      <c r="B144" s="12"/>
      <c r="C144" s="12"/>
      <c r="D144" s="12">
        <v>0</v>
      </c>
      <c r="E144" s="12"/>
      <c r="F144" s="12"/>
      <c r="G144" s="12">
        <v>0</v>
      </c>
    </row>
    <row r="145" spans="1:7" ht="14.4" x14ac:dyDescent="0.3">
      <c r="A145" s="13" t="s">
        <v>73</v>
      </c>
      <c r="B145" s="12"/>
      <c r="C145" s="12"/>
      <c r="D145" s="12">
        <v>0</v>
      </c>
      <c r="E145" s="12"/>
      <c r="F145" s="12"/>
      <c r="G145" s="12">
        <v>0</v>
      </c>
    </row>
    <row r="146" spans="1:7" ht="14.4" x14ac:dyDescent="0.3">
      <c r="A146" s="11" t="s">
        <v>74</v>
      </c>
      <c r="B146" s="12">
        <f>SUM(B147:B149)</f>
        <v>0</v>
      </c>
      <c r="C146" s="12">
        <f t="shared" ref="C146:G146" si="18">SUM(C147:C149)</f>
        <v>0</v>
      </c>
      <c r="D146" s="12">
        <f t="shared" si="18"/>
        <v>0</v>
      </c>
      <c r="E146" s="12">
        <f t="shared" si="18"/>
        <v>0</v>
      </c>
      <c r="F146" s="12">
        <f t="shared" si="18"/>
        <v>0</v>
      </c>
      <c r="G146" s="12">
        <f t="shared" si="18"/>
        <v>0</v>
      </c>
    </row>
    <row r="147" spans="1:7" ht="14.4" x14ac:dyDescent="0.3">
      <c r="A147" s="13" t="s">
        <v>75</v>
      </c>
      <c r="B147" s="12"/>
      <c r="C147" s="12"/>
      <c r="D147" s="12">
        <v>0</v>
      </c>
      <c r="E147" s="12"/>
      <c r="F147" s="12"/>
      <c r="G147" s="12">
        <v>0</v>
      </c>
    </row>
    <row r="148" spans="1:7" ht="14.4" x14ac:dyDescent="0.3">
      <c r="A148" s="13" t="s">
        <v>76</v>
      </c>
      <c r="B148" s="12"/>
      <c r="C148" s="12"/>
      <c r="D148" s="12">
        <v>0</v>
      </c>
      <c r="E148" s="12"/>
      <c r="F148" s="12"/>
      <c r="G148" s="12">
        <v>0</v>
      </c>
    </row>
    <row r="149" spans="1:7" ht="14.4" x14ac:dyDescent="0.3">
      <c r="A149" s="13" t="s">
        <v>77</v>
      </c>
      <c r="B149" s="12"/>
      <c r="C149" s="12"/>
      <c r="D149" s="12">
        <v>0</v>
      </c>
      <c r="E149" s="12"/>
      <c r="F149" s="12"/>
      <c r="G149" s="12">
        <v>0</v>
      </c>
    </row>
    <row r="150" spans="1:7" ht="14.4" x14ac:dyDescent="0.3">
      <c r="A150" s="11" t="s">
        <v>78</v>
      </c>
      <c r="B150" s="12">
        <f>SUM(B151:B157)</f>
        <v>0</v>
      </c>
      <c r="C150" s="12">
        <f t="shared" ref="C150:G150" si="19">SUM(C151:C157)</f>
        <v>0</v>
      </c>
      <c r="D150" s="12">
        <f t="shared" si="19"/>
        <v>0</v>
      </c>
      <c r="E150" s="12">
        <f t="shared" si="19"/>
        <v>0</v>
      </c>
      <c r="F150" s="12">
        <f t="shared" si="19"/>
        <v>0</v>
      </c>
      <c r="G150" s="12">
        <f t="shared" si="19"/>
        <v>0</v>
      </c>
    </row>
    <row r="151" spans="1:7" ht="14.4" x14ac:dyDescent="0.3">
      <c r="A151" s="13" t="s">
        <v>79</v>
      </c>
      <c r="B151" s="12"/>
      <c r="C151" s="12"/>
      <c r="D151" s="12">
        <v>0</v>
      </c>
      <c r="E151" s="12"/>
      <c r="F151" s="12"/>
      <c r="G151" s="12">
        <v>0</v>
      </c>
    </row>
    <row r="152" spans="1:7" ht="14.4" x14ac:dyDescent="0.3">
      <c r="A152" s="13" t="s">
        <v>80</v>
      </c>
      <c r="B152" s="12"/>
      <c r="C152" s="12"/>
      <c r="D152" s="12">
        <v>0</v>
      </c>
      <c r="E152" s="12"/>
      <c r="F152" s="12"/>
      <c r="G152" s="12">
        <v>0</v>
      </c>
    </row>
    <row r="153" spans="1:7" ht="14.4" x14ac:dyDescent="0.3">
      <c r="A153" s="13" t="s">
        <v>81</v>
      </c>
      <c r="B153" s="12"/>
      <c r="C153" s="12"/>
      <c r="D153" s="12">
        <v>0</v>
      </c>
      <c r="E153" s="12"/>
      <c r="F153" s="12"/>
      <c r="G153" s="12">
        <v>0</v>
      </c>
    </row>
    <row r="154" spans="1:7" ht="14.4" x14ac:dyDescent="0.3">
      <c r="A154" s="17" t="s">
        <v>82</v>
      </c>
      <c r="B154" s="12"/>
      <c r="C154" s="12"/>
      <c r="D154" s="12">
        <v>0</v>
      </c>
      <c r="E154" s="12"/>
      <c r="F154" s="12"/>
      <c r="G154" s="12">
        <v>0</v>
      </c>
    </row>
    <row r="155" spans="1:7" ht="14.4" x14ac:dyDescent="0.3">
      <c r="A155" s="13" t="s">
        <v>83</v>
      </c>
      <c r="B155" s="12"/>
      <c r="C155" s="12"/>
      <c r="D155" s="12">
        <v>0</v>
      </c>
      <c r="E155" s="12"/>
      <c r="F155" s="12"/>
      <c r="G155" s="12">
        <v>0</v>
      </c>
    </row>
    <row r="156" spans="1:7" ht="14.4" x14ac:dyDescent="0.3">
      <c r="A156" s="13" t="s">
        <v>84</v>
      </c>
      <c r="B156" s="12"/>
      <c r="C156" s="12"/>
      <c r="D156" s="12">
        <v>0</v>
      </c>
      <c r="E156" s="12"/>
      <c r="F156" s="12"/>
      <c r="G156" s="12">
        <v>0</v>
      </c>
    </row>
    <row r="157" spans="1:7" ht="14.4" x14ac:dyDescent="0.3">
      <c r="A157" s="13" t="s">
        <v>85</v>
      </c>
      <c r="B157" s="12"/>
      <c r="C157" s="12"/>
      <c r="D157" s="12">
        <v>0</v>
      </c>
      <c r="E157" s="12"/>
      <c r="F157" s="12"/>
      <c r="G157" s="12">
        <v>0</v>
      </c>
    </row>
    <row r="158" spans="1:7" ht="14.4" x14ac:dyDescent="0.3">
      <c r="A158" s="18"/>
      <c r="B158" s="15"/>
      <c r="C158" s="15"/>
      <c r="D158" s="15"/>
      <c r="E158" s="15"/>
      <c r="F158" s="15"/>
      <c r="G158" s="15"/>
    </row>
    <row r="159" spans="1:7" ht="14.4" x14ac:dyDescent="0.3">
      <c r="A159" s="19" t="s">
        <v>87</v>
      </c>
      <c r="B159" s="10">
        <f>B9+B84</f>
        <v>51952613.339999996</v>
      </c>
      <c r="C159" s="10">
        <f>C9+C84</f>
        <v>6004161.8399999999</v>
      </c>
      <c r="D159" s="10">
        <f t="shared" ref="D159:F159" si="20">D9+D84</f>
        <v>57956775.179999992</v>
      </c>
      <c r="E159" s="10">
        <f t="shared" si="20"/>
        <v>13216548.83</v>
      </c>
      <c r="F159" s="10">
        <f t="shared" si="20"/>
        <v>13216548.83</v>
      </c>
      <c r="G159" s="10">
        <f>G9+G84</f>
        <v>44740226.349999994</v>
      </c>
    </row>
    <row r="160" spans="1:7" ht="14.4" x14ac:dyDescent="0.3">
      <c r="A160" s="20"/>
      <c r="B160" s="21"/>
      <c r="C160" s="21"/>
      <c r="D160" s="21"/>
      <c r="E160" s="21"/>
      <c r="F160" s="21"/>
      <c r="G160" s="21"/>
    </row>
    <row r="161" ht="14.4" hidden="1" x14ac:dyDescent="0.3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4F53850A-32C6-4D82-82CC-AF5D5CEFA47C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2021-04-30T21:01:02Z</dcterms:created>
  <dcterms:modified xsi:type="dcterms:W3CDTF">2021-04-30T21:01:51Z</dcterms:modified>
</cp:coreProperties>
</file>